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a1.ekrec.kz\Пользователи\ГБА\Тарифная группа\Отчетность в ДКРЕМ\Исполнение ТС 2017\Исполнение ТС 2017 г\"/>
    </mc:Choice>
  </mc:AlternateContent>
  <bookViews>
    <workbookView xWindow="0" yWindow="0" windowWidth="28800" windowHeight="12345"/>
  </bookViews>
  <sheets>
    <sheet name="ТС 2017г." sheetId="2" r:id="rId1"/>
  </sheets>
  <definedNames>
    <definedName name="_xlnm._FilterDatabase" localSheetId="0" hidden="1">'ТС 2017г.'!$A$4:$N$47</definedName>
    <definedName name="_xlnm.Print_Area" localSheetId="0">'ТС 2017г.'!$A$1:$G$47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6" i="2"/>
  <c r="F44" i="2"/>
  <c r="F43" i="2"/>
  <c r="F42" i="2"/>
  <c r="F41" i="2"/>
  <c r="F40" i="2"/>
  <c r="F39" i="2"/>
  <c r="D38" i="2"/>
  <c r="F37" i="2"/>
  <c r="E34" i="2"/>
  <c r="E38" i="2" s="1"/>
  <c r="F33" i="2"/>
  <c r="F32" i="2"/>
  <c r="F31" i="2"/>
  <c r="F30" i="2"/>
  <c r="F29" i="2"/>
  <c r="F28" i="2"/>
  <c r="E27" i="2"/>
  <c r="F26" i="2"/>
  <c r="F25" i="2"/>
  <c r="F24" i="2"/>
  <c r="F23" i="2"/>
  <c r="F22" i="2"/>
  <c r="F21" i="2"/>
  <c r="F20" i="2"/>
  <c r="F19" i="2"/>
  <c r="F18" i="2"/>
  <c r="F17" i="2"/>
  <c r="F16" i="2"/>
  <c r="E15" i="2"/>
  <c r="F15" i="2" s="1"/>
  <c r="F14" i="2"/>
  <c r="F13" i="2"/>
  <c r="F12" i="2"/>
  <c r="F11" i="2"/>
  <c r="F10" i="2"/>
  <c r="F9" i="2"/>
  <c r="F8" i="2"/>
  <c r="F7" i="2"/>
  <c r="F6" i="2"/>
  <c r="F5" i="2"/>
  <c r="F27" i="2" l="1"/>
</calcChain>
</file>

<file path=xl/sharedStrings.xml><?xml version="1.0" encoding="utf-8"?>
<sst xmlns="http://schemas.openxmlformats.org/spreadsheetml/2006/main" count="136" uniqueCount="91">
  <si>
    <t>№  п/п</t>
  </si>
  <si>
    <t>Наименование показателей</t>
  </si>
  <si>
    <t>Единицы измерения</t>
  </si>
  <si>
    <t>I</t>
  </si>
  <si>
    <t>Затраты на производство товаров и предоставление услуг всего, в т.ч.</t>
  </si>
  <si>
    <t>тыс. тенге</t>
  </si>
  <si>
    <t>1.1</t>
  </si>
  <si>
    <t>сырье и материалы</t>
  </si>
  <si>
    <t>1.2</t>
  </si>
  <si>
    <t>ГСМ</t>
  </si>
  <si>
    <t>1.3</t>
  </si>
  <si>
    <t>Энергия на компенсацию потерь</t>
  </si>
  <si>
    <t>1.4</t>
  </si>
  <si>
    <t>Услуги по балансированию рынка электроэнергии</t>
  </si>
  <si>
    <t>2</t>
  </si>
  <si>
    <t>3</t>
  </si>
  <si>
    <t>Амортизация</t>
  </si>
  <si>
    <t>4</t>
  </si>
  <si>
    <t>5</t>
  </si>
  <si>
    <t>6</t>
  </si>
  <si>
    <t>7</t>
  </si>
  <si>
    <t>тенге/кВтч</t>
  </si>
  <si>
    <t>II</t>
  </si>
  <si>
    <t>Расходы периода всего, в т.ч.:</t>
  </si>
  <si>
    <t>Общие административные расходы  всего, в т.ч.:</t>
  </si>
  <si>
    <t>8</t>
  </si>
  <si>
    <t>9</t>
  </si>
  <si>
    <t>10</t>
  </si>
  <si>
    <t>11</t>
  </si>
  <si>
    <t xml:space="preserve">материалы на эксплуатацию, материалы на ОТ и ТБ   </t>
  </si>
  <si>
    <t>12</t>
  </si>
  <si>
    <t>13</t>
  </si>
  <si>
    <t>14</t>
  </si>
  <si>
    <t>15</t>
  </si>
  <si>
    <t>Расходы на выплату вознаграждений</t>
  </si>
  <si>
    <t>III</t>
  </si>
  <si>
    <t>Всего затрат</t>
  </si>
  <si>
    <t>IV</t>
  </si>
  <si>
    <t xml:space="preserve">Прибыль, в том числе: </t>
  </si>
  <si>
    <t>КПН</t>
  </si>
  <si>
    <t>V</t>
  </si>
  <si>
    <t>Всего доходов</t>
  </si>
  <si>
    <t>VI</t>
  </si>
  <si>
    <t>Объем оказываемых услуг, всего, в т.ч.</t>
  </si>
  <si>
    <t>тыс. кВтч</t>
  </si>
  <si>
    <t>переданный безвозмездно</t>
  </si>
  <si>
    <t>Итого объем передачи э/э</t>
  </si>
  <si>
    <t>Нормативные технические потери</t>
  </si>
  <si>
    <t>%</t>
  </si>
  <si>
    <t>VII</t>
  </si>
  <si>
    <t>Тариф (без НДС)</t>
  </si>
  <si>
    <t>Прочие затраты</t>
  </si>
  <si>
    <t>Услуги сторонних организаций производственного характера</t>
  </si>
  <si>
    <t xml:space="preserve">Отчет об исполнении тарифной сметы на регулируемые услуги по передаче электрической энергии </t>
  </si>
  <si>
    <t>Предусмотрено в утвержденной тарифной смете</t>
  </si>
  <si>
    <t>Фактически сложившиеся показатели тарифной сметы</t>
  </si>
  <si>
    <t>Отклонение в %</t>
  </si>
  <si>
    <t>Причины отклонения</t>
  </si>
  <si>
    <t>Отклонения в пределах, утвержденных уполномоченным органом размеров</t>
  </si>
  <si>
    <t>Затраты на оплату труда всего, в т.ч.:</t>
  </si>
  <si>
    <t>2.1</t>
  </si>
  <si>
    <t>заработная плата производственного персонала</t>
  </si>
  <si>
    <t>человек</t>
  </si>
  <si>
    <t>2.2</t>
  </si>
  <si>
    <t>социальный налог, соцотчисления</t>
  </si>
  <si>
    <t>2.3</t>
  </si>
  <si>
    <t xml:space="preserve">обязательные профессиональные пенсионные взносы </t>
  </si>
  <si>
    <t>8.1</t>
  </si>
  <si>
    <t>заработная плата административного персонала</t>
  </si>
  <si>
    <t>8.2</t>
  </si>
  <si>
    <t>8.3</t>
  </si>
  <si>
    <t>обязательные профессиональные пенсионные взносы</t>
  </si>
  <si>
    <t>Ремонт подрядным способом</t>
  </si>
  <si>
    <t>Прибыль / убыток после налогообложения</t>
  </si>
  <si>
    <t>Справочно:</t>
  </si>
  <si>
    <t>Среднесписочная численность персонала</t>
  </si>
  <si>
    <t>Среднемесячная заработная плата персонала</t>
  </si>
  <si>
    <t>период с 1 января 2017 года по 31 декабря 2017 года</t>
  </si>
  <si>
    <t>Инвест.программа</t>
  </si>
  <si>
    <t>Обязательства по уплате КПН в соответствии с Кодексом РК «О налогах и других обязательных платежах в бюджет»</t>
  </si>
  <si>
    <t>Затраты на оплату труда, всего, в т.ч.:</t>
  </si>
  <si>
    <t>Ремонт, всего</t>
  </si>
  <si>
    <t>Налоги</t>
  </si>
  <si>
    <t>Увеличение стоимости ГСМ в сравнении с утвержденным в тарифе</t>
  </si>
  <si>
    <t>Материальные затраты, всего, в т. ч.:</t>
  </si>
  <si>
    <t>Средний тариф ниже утвержденного в связи с действием в течение 2017 года 2-х тарифов: с 01.01.2017г. утвержден предельный уровень тарифа 3,82 тенге/кВтч. 
    С 01.06.2017 г. утвержден тариф в качестве ЧРМ в размере 3,839 тенге/кВтч.</t>
  </si>
  <si>
    <t xml:space="preserve">  Снижение затрат за счет  проведения соответствующих мероприятий по снижению потерь, предусмотренных инвест.программой</t>
  </si>
  <si>
    <t>Увеличение расходов на услуги транспорта в связи с отсутствием собственного автотранспорта в районах</t>
  </si>
  <si>
    <t>Снижение показателя связано с текучестью кадров</t>
  </si>
  <si>
    <t>Выполнение аварийного ремонта инженерных сетей, коммуникаций хоз. способом</t>
  </si>
  <si>
    <t>Выполнение аварийного ремонта инженерных сетей, коммуникаций и оборудования подрядным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</si>
</sst>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р_."/>
    <numFmt numFmtId="165" formatCode="0.0%"/>
    <numFmt numFmtId="166" formatCode="#,##0.00_р_."/>
    <numFmt numFmtId="167" formatCode="#,##0.000_р_."/>
    <numFmt numFmtId="168" formatCode="#,##0.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54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9" fontId="7" fillId="0" borderId="1" xfId="1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  <xf numFmtId="9" fontId="5" fillId="0" borderId="0" xfId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29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Normal="100" zoomScaleSheetLayoutView="100" workbookViewId="0">
      <pane ySplit="3" topLeftCell="A4" activePane="bottomLeft" state="frozen"/>
      <selection pane="bottomLeft" activeCell="G31" sqref="G31:G34"/>
    </sheetView>
  </sheetViews>
  <sheetFormatPr defaultRowHeight="15" x14ac:dyDescent="0.25"/>
  <cols>
    <col min="1" max="1" width="9.5703125" style="12" customWidth="1"/>
    <col min="2" max="2" width="62.85546875" style="7" customWidth="1"/>
    <col min="3" max="3" width="12.85546875" style="12" customWidth="1"/>
    <col min="4" max="5" width="19.42578125" style="8" customWidth="1"/>
    <col min="6" max="6" width="14.140625" style="9" customWidth="1"/>
    <col min="7" max="7" width="37.85546875" style="48" customWidth="1"/>
    <col min="8" max="8" width="9.85546875" style="12" bestFit="1" customWidth="1"/>
    <col min="9" max="9" width="9.140625" style="12"/>
    <col min="10" max="10" width="13.28515625" style="12" bestFit="1" customWidth="1"/>
    <col min="11" max="11" width="9.140625" style="12"/>
    <col min="12" max="12" width="16.42578125" style="12" customWidth="1"/>
    <col min="13" max="16384" width="9.140625" style="12"/>
  </cols>
  <sheetData>
    <row r="1" spans="1:7" s="49" customFormat="1" ht="18.75" x14ac:dyDescent="0.3">
      <c r="A1" s="10" t="s">
        <v>53</v>
      </c>
      <c r="B1" s="10"/>
      <c r="C1" s="10"/>
      <c r="D1" s="10"/>
      <c r="E1" s="10"/>
      <c r="F1" s="10"/>
      <c r="G1" s="10"/>
    </row>
    <row r="2" spans="1:7" s="49" customFormat="1" ht="18.75" x14ac:dyDescent="0.3">
      <c r="A2" s="11" t="s">
        <v>77</v>
      </c>
      <c r="B2" s="11"/>
      <c r="C2" s="11"/>
      <c r="D2" s="11"/>
      <c r="E2" s="11"/>
      <c r="F2" s="11"/>
      <c r="G2" s="11"/>
    </row>
    <row r="3" spans="1:7" ht="66" customHeight="1" x14ac:dyDescent="0.25">
      <c r="A3" s="13" t="s">
        <v>0</v>
      </c>
      <c r="B3" s="13" t="s">
        <v>1</v>
      </c>
      <c r="C3" s="13" t="s">
        <v>2</v>
      </c>
      <c r="D3" s="13" t="s">
        <v>54</v>
      </c>
      <c r="E3" s="13" t="s">
        <v>55</v>
      </c>
      <c r="F3" s="14" t="s">
        <v>56</v>
      </c>
      <c r="G3" s="50" t="s">
        <v>57</v>
      </c>
    </row>
    <row r="4" spans="1:7" x14ac:dyDescent="0.25">
      <c r="A4" s="3">
        <v>1</v>
      </c>
      <c r="B4" s="3">
        <v>2</v>
      </c>
      <c r="C4" s="3">
        <v>3</v>
      </c>
      <c r="D4" s="15">
        <v>4</v>
      </c>
      <c r="E4" s="15">
        <v>5</v>
      </c>
      <c r="F4" s="15">
        <v>6</v>
      </c>
      <c r="G4" s="15">
        <v>7</v>
      </c>
    </row>
    <row r="5" spans="1:7" ht="28.5" customHeight="1" x14ac:dyDescent="0.25">
      <c r="A5" s="16" t="s">
        <v>3</v>
      </c>
      <c r="B5" s="17" t="s">
        <v>4</v>
      </c>
      <c r="C5" s="18" t="s">
        <v>5</v>
      </c>
      <c r="D5" s="19">
        <v>12410011.353739999</v>
      </c>
      <c r="E5" s="19">
        <v>12205907.159066193</v>
      </c>
      <c r="F5" s="20">
        <f>E5/D5-1</f>
        <v>-1.6446737142774337E-2</v>
      </c>
      <c r="G5" s="52" t="s">
        <v>58</v>
      </c>
    </row>
    <row r="6" spans="1:7" x14ac:dyDescent="0.25">
      <c r="A6" s="1">
        <v>1</v>
      </c>
      <c r="B6" s="2" t="s">
        <v>84</v>
      </c>
      <c r="C6" s="3" t="s">
        <v>5</v>
      </c>
      <c r="D6" s="4">
        <v>3358919.0389999999</v>
      </c>
      <c r="E6" s="4">
        <v>3200500.7671399997</v>
      </c>
      <c r="F6" s="21">
        <f>E6/D6-1</f>
        <v>-4.7163468372004469E-2</v>
      </c>
      <c r="G6" s="52"/>
    </row>
    <row r="7" spans="1:7" x14ac:dyDescent="0.25">
      <c r="A7" s="1" t="s">
        <v>6</v>
      </c>
      <c r="B7" s="2" t="s">
        <v>7</v>
      </c>
      <c r="C7" s="3" t="s">
        <v>5</v>
      </c>
      <c r="D7" s="4">
        <v>1029907.5</v>
      </c>
      <c r="E7" s="4">
        <v>985401.48534999997</v>
      </c>
      <c r="F7" s="21">
        <f t="shared" ref="F7:F19" si="0">E7/D7-1</f>
        <v>-4.3213603794515554E-2</v>
      </c>
      <c r="G7" s="52"/>
    </row>
    <row r="8" spans="1:7" x14ac:dyDescent="0.25">
      <c r="A8" s="1" t="s">
        <v>8</v>
      </c>
      <c r="B8" s="2" t="s">
        <v>9</v>
      </c>
      <c r="C8" s="3" t="s">
        <v>5</v>
      </c>
      <c r="D8" s="4">
        <v>322182</v>
      </c>
      <c r="E8" s="4">
        <v>307539.77929999988</v>
      </c>
      <c r="F8" s="21">
        <f t="shared" si="0"/>
        <v>-4.5447047631463344E-2</v>
      </c>
      <c r="G8" s="52"/>
    </row>
    <row r="9" spans="1:7" ht="51" x14ac:dyDescent="0.25">
      <c r="A9" s="1" t="s">
        <v>10</v>
      </c>
      <c r="B9" s="2" t="s">
        <v>11</v>
      </c>
      <c r="C9" s="3" t="s">
        <v>5</v>
      </c>
      <c r="D9" s="4">
        <v>1969674.7009999999</v>
      </c>
      <c r="E9" s="4">
        <v>1871222.62992</v>
      </c>
      <c r="F9" s="21">
        <f t="shared" si="0"/>
        <v>-4.9983924264253354E-2</v>
      </c>
      <c r="G9" s="53" t="s">
        <v>86</v>
      </c>
    </row>
    <row r="10" spans="1:7" ht="15" customHeight="1" x14ac:dyDescent="0.25">
      <c r="A10" s="1" t="s">
        <v>12</v>
      </c>
      <c r="B10" s="2" t="s">
        <v>13</v>
      </c>
      <c r="C10" s="3" t="s">
        <v>5</v>
      </c>
      <c r="D10" s="4">
        <v>37154.837999999996</v>
      </c>
      <c r="E10" s="4">
        <v>36336.87257</v>
      </c>
      <c r="F10" s="21">
        <f t="shared" si="0"/>
        <v>-2.2015044985527754E-2</v>
      </c>
      <c r="G10" s="52" t="s">
        <v>58</v>
      </c>
    </row>
    <row r="11" spans="1:7" x14ac:dyDescent="0.25">
      <c r="A11" s="22" t="s">
        <v>14</v>
      </c>
      <c r="B11" s="2" t="s">
        <v>80</v>
      </c>
      <c r="C11" s="3" t="s">
        <v>5</v>
      </c>
      <c r="D11" s="4">
        <v>4237778.6934399996</v>
      </c>
      <c r="E11" s="4">
        <v>4190047.3786761924</v>
      </c>
      <c r="F11" s="21">
        <f t="shared" si="0"/>
        <v>-1.1263286314996623E-2</v>
      </c>
      <c r="G11" s="52"/>
    </row>
    <row r="12" spans="1:7" x14ac:dyDescent="0.25">
      <c r="A12" s="1" t="s">
        <v>60</v>
      </c>
      <c r="B12" s="2" t="s">
        <v>61</v>
      </c>
      <c r="C12" s="3" t="s">
        <v>5</v>
      </c>
      <c r="D12" s="4">
        <v>3865918.6934399996</v>
      </c>
      <c r="E12" s="4">
        <v>3820607.8024200001</v>
      </c>
      <c r="F12" s="21">
        <f t="shared" si="0"/>
        <v>-1.1720601133408892E-2</v>
      </c>
      <c r="G12" s="52"/>
    </row>
    <row r="13" spans="1:7" x14ac:dyDescent="0.25">
      <c r="A13" s="1" t="s">
        <v>63</v>
      </c>
      <c r="B13" s="2" t="s">
        <v>64</v>
      </c>
      <c r="C13" s="3" t="s">
        <v>5</v>
      </c>
      <c r="D13" s="4">
        <v>363396</v>
      </c>
      <c r="E13" s="4">
        <v>360483.0931661923</v>
      </c>
      <c r="F13" s="21">
        <f t="shared" si="0"/>
        <v>-8.0157922316362873E-3</v>
      </c>
      <c r="G13" s="52"/>
    </row>
    <row r="14" spans="1:7" x14ac:dyDescent="0.25">
      <c r="A14" s="1" t="s">
        <v>65</v>
      </c>
      <c r="B14" s="2" t="s">
        <v>66</v>
      </c>
      <c r="C14" s="3" t="s">
        <v>5</v>
      </c>
      <c r="D14" s="4">
        <v>8464</v>
      </c>
      <c r="E14" s="4">
        <v>8956.4830899999997</v>
      </c>
      <c r="F14" s="21">
        <f t="shared" si="0"/>
        <v>5.8185620274102012E-2</v>
      </c>
      <c r="G14" s="52"/>
    </row>
    <row r="15" spans="1:7" x14ac:dyDescent="0.25">
      <c r="A15" s="1" t="s">
        <v>15</v>
      </c>
      <c r="B15" s="2" t="s">
        <v>16</v>
      </c>
      <c r="C15" s="3" t="s">
        <v>5</v>
      </c>
      <c r="D15" s="4">
        <v>3591409</v>
      </c>
      <c r="E15" s="4">
        <f>D15</f>
        <v>3591409</v>
      </c>
      <c r="F15" s="21">
        <f t="shared" si="0"/>
        <v>0</v>
      </c>
      <c r="G15" s="52"/>
    </row>
    <row r="16" spans="1:7" x14ac:dyDescent="0.25">
      <c r="A16" s="1" t="s">
        <v>17</v>
      </c>
      <c r="B16" s="2" t="s">
        <v>81</v>
      </c>
      <c r="C16" s="3" t="s">
        <v>5</v>
      </c>
      <c r="D16" s="4">
        <v>97027.5</v>
      </c>
      <c r="E16" s="4">
        <v>95285.385429999995</v>
      </c>
      <c r="F16" s="21">
        <f t="shared" si="0"/>
        <v>-1.7954853727036202E-2</v>
      </c>
      <c r="G16" s="52"/>
    </row>
    <row r="17" spans="1:11" ht="38.25" x14ac:dyDescent="0.25">
      <c r="A17" s="1" t="s">
        <v>18</v>
      </c>
      <c r="B17" s="2" t="s">
        <v>52</v>
      </c>
      <c r="C17" s="3" t="s">
        <v>5</v>
      </c>
      <c r="D17" s="4">
        <v>60091</v>
      </c>
      <c r="E17" s="4">
        <v>63822.282210000005</v>
      </c>
      <c r="F17" s="21">
        <f t="shared" si="0"/>
        <v>6.2093861143931894E-2</v>
      </c>
      <c r="G17" s="53" t="s">
        <v>87</v>
      </c>
    </row>
    <row r="18" spans="1:11" x14ac:dyDescent="0.25">
      <c r="A18" s="1" t="s">
        <v>19</v>
      </c>
      <c r="B18" s="2" t="s">
        <v>82</v>
      </c>
      <c r="C18" s="3" t="s">
        <v>5</v>
      </c>
      <c r="D18" s="4">
        <v>361279.72</v>
      </c>
      <c r="E18" s="4">
        <v>361151.35661000002</v>
      </c>
      <c r="F18" s="21">
        <f t="shared" si="0"/>
        <v>-3.5530195273614229E-4</v>
      </c>
      <c r="G18" s="52" t="s">
        <v>58</v>
      </c>
    </row>
    <row r="19" spans="1:11" x14ac:dyDescent="0.25">
      <c r="A19" s="22" t="s">
        <v>20</v>
      </c>
      <c r="B19" s="2" t="s">
        <v>51</v>
      </c>
      <c r="C19" s="3" t="s">
        <v>5</v>
      </c>
      <c r="D19" s="4">
        <v>703506.40130000003</v>
      </c>
      <c r="E19" s="4">
        <v>703690.98900000006</v>
      </c>
      <c r="F19" s="21">
        <f t="shared" si="0"/>
        <v>2.6238240285936243E-4</v>
      </c>
      <c r="G19" s="52"/>
    </row>
    <row r="20" spans="1:11" x14ac:dyDescent="0.25">
      <c r="A20" s="16" t="s">
        <v>22</v>
      </c>
      <c r="B20" s="17" t="s">
        <v>23</v>
      </c>
      <c r="C20" s="18" t="s">
        <v>5</v>
      </c>
      <c r="D20" s="19">
        <v>484487.32979999995</v>
      </c>
      <c r="E20" s="19">
        <v>492979.10491932195</v>
      </c>
      <c r="F20" s="25">
        <f>E20/D20-1</f>
        <v>1.7527341990197121E-2</v>
      </c>
      <c r="G20" s="52"/>
    </row>
    <row r="21" spans="1:11" x14ac:dyDescent="0.25">
      <c r="A21" s="22"/>
      <c r="B21" s="2" t="s">
        <v>24</v>
      </c>
      <c r="C21" s="23" t="s">
        <v>5</v>
      </c>
      <c r="D21" s="4">
        <v>404362.32979999995</v>
      </c>
      <c r="E21" s="4">
        <v>412853.68283932196</v>
      </c>
      <c r="F21" s="6">
        <f>E21/D21-1</f>
        <v>2.0999367185172479E-2</v>
      </c>
      <c r="G21" s="52"/>
    </row>
    <row r="22" spans="1:11" x14ac:dyDescent="0.25">
      <c r="A22" s="22" t="s">
        <v>25</v>
      </c>
      <c r="B22" s="2" t="s">
        <v>59</v>
      </c>
      <c r="C22" s="23" t="s">
        <v>5</v>
      </c>
      <c r="D22" s="4">
        <v>282314.12</v>
      </c>
      <c r="E22" s="4">
        <v>284106.33807932195</v>
      </c>
      <c r="F22" s="6">
        <f t="shared" ref="F22:F32" si="1">E22/D22-1</f>
        <v>6.3483118709115605E-3</v>
      </c>
      <c r="G22" s="52"/>
    </row>
    <row r="23" spans="1:11" x14ac:dyDescent="0.25">
      <c r="A23" s="1" t="s">
        <v>67</v>
      </c>
      <c r="B23" s="2" t="s">
        <v>68</v>
      </c>
      <c r="C23" s="23" t="s">
        <v>5</v>
      </c>
      <c r="D23" s="4">
        <v>258292.32</v>
      </c>
      <c r="E23" s="4">
        <v>259087.09868999998</v>
      </c>
      <c r="F23" s="6">
        <f t="shared" si="1"/>
        <v>3.0770511875846118E-3</v>
      </c>
      <c r="G23" s="52"/>
    </row>
    <row r="24" spans="1:11" x14ac:dyDescent="0.25">
      <c r="A24" s="1" t="s">
        <v>69</v>
      </c>
      <c r="B24" s="2" t="s">
        <v>64</v>
      </c>
      <c r="C24" s="3" t="s">
        <v>5</v>
      </c>
      <c r="D24" s="4">
        <v>24021.3</v>
      </c>
      <c r="E24" s="4">
        <v>25018.739389321985</v>
      </c>
      <c r="F24" s="6">
        <f t="shared" si="1"/>
        <v>4.1523122783612365E-2</v>
      </c>
      <c r="G24" s="52"/>
    </row>
    <row r="25" spans="1:11" x14ac:dyDescent="0.25">
      <c r="A25" s="1" t="s">
        <v>70</v>
      </c>
      <c r="B25" s="2" t="s">
        <v>71</v>
      </c>
      <c r="C25" s="23" t="s">
        <v>5</v>
      </c>
      <c r="D25" s="26">
        <v>0.5</v>
      </c>
      <c r="E25" s="26">
        <v>0.5</v>
      </c>
      <c r="F25" s="6">
        <f t="shared" si="1"/>
        <v>0</v>
      </c>
      <c r="G25" s="52"/>
    </row>
    <row r="26" spans="1:11" x14ac:dyDescent="0.25">
      <c r="A26" s="1" t="s">
        <v>26</v>
      </c>
      <c r="B26" s="2" t="s">
        <v>82</v>
      </c>
      <c r="C26" s="3" t="s">
        <v>5</v>
      </c>
      <c r="D26" s="4">
        <v>3149</v>
      </c>
      <c r="E26" s="4">
        <v>3149.3580000000002</v>
      </c>
      <c r="F26" s="6">
        <f t="shared" si="1"/>
        <v>1.1368688472535027E-4</v>
      </c>
      <c r="G26" s="52"/>
    </row>
    <row r="27" spans="1:11" x14ac:dyDescent="0.25">
      <c r="A27" s="1" t="s">
        <v>27</v>
      </c>
      <c r="B27" s="2" t="s">
        <v>16</v>
      </c>
      <c r="C27" s="3" t="s">
        <v>5</v>
      </c>
      <c r="D27" s="4">
        <v>25416</v>
      </c>
      <c r="E27" s="4">
        <f>D27</f>
        <v>25416</v>
      </c>
      <c r="F27" s="6">
        <f t="shared" si="1"/>
        <v>0</v>
      </c>
      <c r="G27" s="52"/>
    </row>
    <row r="28" spans="1:11" ht="38.25" x14ac:dyDescent="0.25">
      <c r="A28" s="1" t="s">
        <v>28</v>
      </c>
      <c r="B28" s="2" t="s">
        <v>29</v>
      </c>
      <c r="C28" s="3" t="s">
        <v>5</v>
      </c>
      <c r="D28" s="4">
        <v>11466</v>
      </c>
      <c r="E28" s="4">
        <v>15367.441779999999</v>
      </c>
      <c r="F28" s="6">
        <f t="shared" si="1"/>
        <v>0.34026179836036974</v>
      </c>
      <c r="G28" s="53" t="s">
        <v>89</v>
      </c>
    </row>
    <row r="29" spans="1:11" ht="25.5" x14ac:dyDescent="0.25">
      <c r="A29" s="1" t="s">
        <v>30</v>
      </c>
      <c r="B29" s="2" t="s">
        <v>9</v>
      </c>
      <c r="C29" s="3" t="s">
        <v>5</v>
      </c>
      <c r="D29" s="4">
        <v>4164</v>
      </c>
      <c r="E29" s="4">
        <v>4890.04943</v>
      </c>
      <c r="F29" s="6">
        <f t="shared" si="1"/>
        <v>0.17436345581171953</v>
      </c>
      <c r="G29" s="53" t="s">
        <v>83</v>
      </c>
    </row>
    <row r="30" spans="1:11" ht="38.25" x14ac:dyDescent="0.25">
      <c r="A30" s="1" t="s">
        <v>31</v>
      </c>
      <c r="B30" s="2" t="s">
        <v>72</v>
      </c>
      <c r="C30" s="3" t="s">
        <v>5</v>
      </c>
      <c r="D30" s="4">
        <v>3178.3</v>
      </c>
      <c r="E30" s="4">
        <v>4741.7485400000005</v>
      </c>
      <c r="F30" s="6">
        <f t="shared" si="1"/>
        <v>0.49191345687946386</v>
      </c>
      <c r="G30" s="53" t="s">
        <v>90</v>
      </c>
    </row>
    <row r="31" spans="1:11" x14ac:dyDescent="0.25">
      <c r="A31" s="1" t="s">
        <v>32</v>
      </c>
      <c r="B31" s="2" t="s">
        <v>51</v>
      </c>
      <c r="C31" s="23" t="s">
        <v>5</v>
      </c>
      <c r="D31" s="4">
        <v>74674.909799999994</v>
      </c>
      <c r="E31" s="4">
        <v>75182.848510000011</v>
      </c>
      <c r="F31" s="6">
        <f t="shared" si="1"/>
        <v>6.8019996456696319E-3</v>
      </c>
      <c r="G31" s="52" t="s">
        <v>58</v>
      </c>
    </row>
    <row r="32" spans="1:11" x14ac:dyDescent="0.25">
      <c r="A32" s="1" t="s">
        <v>33</v>
      </c>
      <c r="B32" s="2" t="s">
        <v>34</v>
      </c>
      <c r="C32" s="3" t="s">
        <v>5</v>
      </c>
      <c r="D32" s="4">
        <v>80125</v>
      </c>
      <c r="E32" s="4">
        <v>80125.422080000004</v>
      </c>
      <c r="F32" s="6">
        <f t="shared" si="1"/>
        <v>5.2677691109170866E-6</v>
      </c>
      <c r="G32" s="52"/>
      <c r="I32" s="29"/>
      <c r="J32" s="30"/>
      <c r="K32" s="29"/>
    </row>
    <row r="33" spans="1:14" x14ac:dyDescent="0.25">
      <c r="A33" s="16" t="s">
        <v>35</v>
      </c>
      <c r="B33" s="17" t="s">
        <v>36</v>
      </c>
      <c r="C33" s="13" t="s">
        <v>5</v>
      </c>
      <c r="D33" s="19">
        <v>12894498.68354</v>
      </c>
      <c r="E33" s="19">
        <v>12698886.263985515</v>
      </c>
      <c r="F33" s="20">
        <f>E33/D33-1</f>
        <v>-1.5170222926478516E-2</v>
      </c>
      <c r="G33" s="52"/>
      <c r="N33" s="31"/>
    </row>
    <row r="34" spans="1:14" s="24" customFormat="1" x14ac:dyDescent="0.25">
      <c r="A34" s="16" t="s">
        <v>37</v>
      </c>
      <c r="B34" s="17" t="s">
        <v>38</v>
      </c>
      <c r="C34" s="13" t="s">
        <v>5</v>
      </c>
      <c r="D34" s="19">
        <v>0</v>
      </c>
      <c r="E34" s="19">
        <f>E37-E33</f>
        <v>122527.85133448429</v>
      </c>
      <c r="F34" s="20"/>
      <c r="G34" s="52"/>
      <c r="N34" s="32"/>
    </row>
    <row r="35" spans="1:14" ht="38.25" x14ac:dyDescent="0.25">
      <c r="A35" s="16"/>
      <c r="B35" s="17" t="s">
        <v>39</v>
      </c>
      <c r="C35" s="13" t="s">
        <v>5</v>
      </c>
      <c r="D35" s="19">
        <v>0</v>
      </c>
      <c r="E35" s="19">
        <v>256821.85473200009</v>
      </c>
      <c r="F35" s="20"/>
      <c r="G35" s="53" t="s">
        <v>79</v>
      </c>
      <c r="N35" s="31"/>
    </row>
    <row r="36" spans="1:14" x14ac:dyDescent="0.25">
      <c r="A36" s="16"/>
      <c r="B36" s="17" t="s">
        <v>78</v>
      </c>
      <c r="C36" s="13" t="s">
        <v>5</v>
      </c>
      <c r="D36" s="19">
        <v>0</v>
      </c>
      <c r="E36" s="19">
        <v>0</v>
      </c>
      <c r="F36" s="20"/>
      <c r="G36" s="51"/>
      <c r="N36" s="31"/>
    </row>
    <row r="37" spans="1:14" x14ac:dyDescent="0.25">
      <c r="A37" s="16" t="s">
        <v>40</v>
      </c>
      <c r="B37" s="17" t="s">
        <v>41</v>
      </c>
      <c r="C37" s="13" t="s">
        <v>5</v>
      </c>
      <c r="D37" s="19">
        <v>12894498.68354</v>
      </c>
      <c r="E37" s="19">
        <v>12821414.115319999</v>
      </c>
      <c r="F37" s="33">
        <f>E37/D37-1</f>
        <v>-5.667887524258286E-3</v>
      </c>
      <c r="G37" s="51"/>
    </row>
    <row r="38" spans="1:14" x14ac:dyDescent="0.25">
      <c r="A38" s="16"/>
      <c r="B38" s="17" t="s">
        <v>73</v>
      </c>
      <c r="C38" s="13" t="s">
        <v>5</v>
      </c>
      <c r="D38" s="19">
        <f>D34-D35</f>
        <v>0</v>
      </c>
      <c r="E38" s="19">
        <f>E34-E35</f>
        <v>-134294.0033975158</v>
      </c>
      <c r="F38" s="33"/>
      <c r="G38" s="51"/>
    </row>
    <row r="39" spans="1:14" x14ac:dyDescent="0.25">
      <c r="A39" s="16" t="s">
        <v>42</v>
      </c>
      <c r="B39" s="17" t="s">
        <v>43</v>
      </c>
      <c r="C39" s="18" t="s">
        <v>44</v>
      </c>
      <c r="D39" s="19">
        <v>3358814.5</v>
      </c>
      <c r="E39" s="19">
        <v>3346983.7109999997</v>
      </c>
      <c r="F39" s="33">
        <f>E39/D39-1</f>
        <v>-3.5223109224996607E-3</v>
      </c>
      <c r="G39" s="51"/>
    </row>
    <row r="40" spans="1:14" x14ac:dyDescent="0.25">
      <c r="A40" s="16"/>
      <c r="B40" s="2" t="s">
        <v>45</v>
      </c>
      <c r="C40" s="3" t="s">
        <v>44</v>
      </c>
      <c r="D40" s="4">
        <v>56319.5</v>
      </c>
      <c r="E40" s="4">
        <v>52649.142999999996</v>
      </c>
      <c r="F40" s="21">
        <f>E40/D40-1</f>
        <v>-6.5170269622422117E-2</v>
      </c>
      <c r="G40" s="51"/>
    </row>
    <row r="41" spans="1:14" x14ac:dyDescent="0.25">
      <c r="A41" s="16"/>
      <c r="B41" s="2" t="s">
        <v>46</v>
      </c>
      <c r="C41" s="3" t="s">
        <v>44</v>
      </c>
      <c r="D41" s="4">
        <v>3415134</v>
      </c>
      <c r="E41" s="4">
        <v>3399632.8539999998</v>
      </c>
      <c r="F41" s="5">
        <f t="shared" ref="F41:F43" si="2">E41/D41-1</f>
        <v>-4.5389568901249566E-3</v>
      </c>
      <c r="G41" s="51"/>
      <c r="N41" s="34"/>
    </row>
    <row r="42" spans="1:14" x14ac:dyDescent="0.25">
      <c r="A42" s="35"/>
      <c r="B42" s="36" t="s">
        <v>47</v>
      </c>
      <c r="C42" s="3" t="s">
        <v>48</v>
      </c>
      <c r="D42" s="27">
        <v>11.19</v>
      </c>
      <c r="E42" s="27">
        <v>10.732256246025601</v>
      </c>
      <c r="F42" s="21">
        <f t="shared" si="2"/>
        <v>-4.0906501695656683E-2</v>
      </c>
      <c r="G42" s="51"/>
    </row>
    <row r="43" spans="1:14" x14ac:dyDescent="0.25">
      <c r="A43" s="35"/>
      <c r="B43" s="36"/>
      <c r="C43" s="3" t="s">
        <v>44</v>
      </c>
      <c r="D43" s="28">
        <v>432033</v>
      </c>
      <c r="E43" s="28">
        <v>410501.53900000011</v>
      </c>
      <c r="F43" s="6">
        <f t="shared" si="2"/>
        <v>-4.9837537873264059E-2</v>
      </c>
      <c r="G43" s="51"/>
    </row>
    <row r="44" spans="1:14" ht="76.5" x14ac:dyDescent="0.25">
      <c r="A44" s="16" t="s">
        <v>49</v>
      </c>
      <c r="B44" s="17" t="s">
        <v>50</v>
      </c>
      <c r="C44" s="13" t="s">
        <v>21</v>
      </c>
      <c r="D44" s="37">
        <v>3.8390029230670524</v>
      </c>
      <c r="E44" s="37">
        <v>3.8307369328335521</v>
      </c>
      <c r="F44" s="33">
        <f>E44/D44-1</f>
        <v>-2.1531607032214684E-3</v>
      </c>
      <c r="G44" s="53" t="s">
        <v>85</v>
      </c>
    </row>
    <row r="45" spans="1:14" x14ac:dyDescent="0.25">
      <c r="A45" s="16"/>
      <c r="B45" s="38" t="s">
        <v>74</v>
      </c>
      <c r="C45" s="18"/>
      <c r="D45" s="37"/>
      <c r="E45" s="37"/>
      <c r="F45" s="20"/>
      <c r="G45" s="51"/>
    </row>
    <row r="46" spans="1:14" ht="25.5" x14ac:dyDescent="0.25">
      <c r="A46" s="1"/>
      <c r="B46" s="2" t="s">
        <v>75</v>
      </c>
      <c r="C46" s="39" t="s">
        <v>62</v>
      </c>
      <c r="D46" s="4">
        <v>3127</v>
      </c>
      <c r="E46" s="4">
        <v>3078</v>
      </c>
      <c r="F46" s="6">
        <f>E46/D46-1</f>
        <v>-1.5669971218420176E-2</v>
      </c>
      <c r="G46" s="53" t="s">
        <v>88</v>
      </c>
    </row>
    <row r="47" spans="1:14" x14ac:dyDescent="0.25">
      <c r="A47" s="40"/>
      <c r="B47" s="38" t="s">
        <v>76</v>
      </c>
      <c r="C47" s="39" t="s">
        <v>62</v>
      </c>
      <c r="D47" s="4">
        <v>109908.61884234089</v>
      </c>
      <c r="E47" s="4">
        <v>110453.07832764782</v>
      </c>
      <c r="F47" s="6">
        <f>E47/D47-1</f>
        <v>4.9537469494356223E-3</v>
      </c>
      <c r="G47" s="51"/>
    </row>
    <row r="48" spans="1:14" x14ac:dyDescent="0.25">
      <c r="A48" s="41"/>
      <c r="B48" s="42"/>
      <c r="C48" s="43"/>
      <c r="D48" s="44"/>
      <c r="E48" s="45"/>
      <c r="F48" s="46"/>
      <c r="G48" s="47"/>
    </row>
  </sheetData>
  <mergeCells count="8">
    <mergeCell ref="G5:G8"/>
    <mergeCell ref="G10:G16"/>
    <mergeCell ref="G18:G27"/>
    <mergeCell ref="G31:G34"/>
    <mergeCell ref="A1:G1"/>
    <mergeCell ref="A2:G2"/>
    <mergeCell ref="A42:A43"/>
    <mergeCell ref="B42:B43"/>
  </mergeCells>
  <pageMargins left="0.15748031496062992" right="0.19685039370078741" top="0.15748031496062992" bottom="0.15748031496062992" header="0.15748031496062992" footer="0.1574803149606299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 2017г.</vt:lpstr>
      <vt:lpstr>'ТС 2017г.'!Область_печати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Коканчинова Аяна Уальхановна</dc:creator>
  <cp:lastModifiedBy>Коканчинова Аяна Уальхановна</cp:lastModifiedBy>
  <cp:lastPrinted>2018-05-02T05:31:12Z</cp:lastPrinted>
  <dcterms:created xsi:type="dcterms:W3CDTF">2018-03-26T02:30:51Z</dcterms:created>
  <dcterms:modified xsi:type="dcterms:W3CDTF">2018-05-02T07:07:33Z</dcterms:modified>
</cp:coreProperties>
</file>